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F59FDAB8-270E-4C9D-B595-85B52E7D1C16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<sst xmlns="http://schemas.openxmlformats.org/spreadsheetml/2006/main" count="73" uniqueCount="57">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</sst>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62</xdr:row>
      <xdr:rowOff>76200</xdr:rowOff>
    </xdr:from>
    <xdr:to>
      <xdr:col>3</xdr:col>
      <xdr:colOff>1381125</xdr:colOff>
      <xdr:row>65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132"/>
        <a:stretch/>
      </xdr:blipFill>
      <xdr:spPr>
        <a:xfrm>
          <a:off x="57150" y="9734550"/>
          <a:ext cx="7810500" cy="3905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130" zoomScaleNormal="13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36985739.25</v>
      </c>
      <c r="D4" s="28">
        <f>SUM(D5:D11)</f>
        <v>33718334.93</v>
      </c>
      <c r="E4" s="31" t="s">
        <v>55</v>
      </c>
    </row>
    <row r="5" spans="1:5" x14ac:dyDescent="0.2">
      <c r="A5" s="19"/>
      <c r="B5" s="20" t="s">
        <v>1</v>
      </c>
      <c r="C5" s="29">
        <v>24078593.66</v>
      </c>
      <c r="D5" s="30">
        <v>21746751.109999999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6031907.9199999999</v>
      </c>
      <c r="D8" s="30">
        <v>5599666.0800000001</v>
      </c>
      <c r="E8" s="31">
        <v>4140</v>
      </c>
    </row>
    <row r="9" spans="1:5" x14ac:dyDescent="0.2">
      <c r="A9" s="19"/>
      <c r="B9" s="20" t="s">
        <v>47</v>
      </c>
      <c r="C9" s="29">
        <v>4540908.6100000003</v>
      </c>
      <c r="D9" s="30">
        <v>3800735.37</v>
      </c>
      <c r="E9" s="31">
        <v>4150</v>
      </c>
    </row>
    <row r="10" spans="1:5" x14ac:dyDescent="0.2">
      <c r="A10" s="19"/>
      <c r="B10" s="20" t="s">
        <v>48</v>
      </c>
      <c r="C10" s="29">
        <v>2334329.06</v>
      </c>
      <c r="D10" s="30">
        <v>2571182.37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382297795.25999999</v>
      </c>
      <c r="D12" s="28">
        <f>SUM(D13:D14)</f>
        <v>403183679.61000001</v>
      </c>
      <c r="E12" s="31" t="s">
        <v>55</v>
      </c>
    </row>
    <row r="13" spans="1:5" ht="22.5" x14ac:dyDescent="0.2">
      <c r="A13" s="19"/>
      <c r="B13" s="26" t="s">
        <v>51</v>
      </c>
      <c r="C13" s="29">
        <v>382297795.25999999</v>
      </c>
      <c r="D13" s="30">
        <v>403183679.61000001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419283534.50999999</v>
      </c>
      <c r="D22" s="3">
        <f>SUM(D4+D12+D15)</f>
        <v>436902014.54000002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176677105</v>
      </c>
      <c r="D25" s="28">
        <f>SUM(D26:D28)</f>
        <v>171149861.39000002</v>
      </c>
      <c r="E25" s="31" t="s">
        <v>55</v>
      </c>
    </row>
    <row r="26" spans="1:5" x14ac:dyDescent="0.2">
      <c r="A26" s="19"/>
      <c r="B26" s="20" t="s">
        <v>37</v>
      </c>
      <c r="C26" s="29">
        <v>116785539.26000001</v>
      </c>
      <c r="D26" s="30">
        <v>115042943.72</v>
      </c>
      <c r="E26" s="31">
        <v>5110</v>
      </c>
    </row>
    <row r="27" spans="1:5" x14ac:dyDescent="0.2">
      <c r="A27" s="19"/>
      <c r="B27" s="20" t="s">
        <v>16</v>
      </c>
      <c r="C27" s="29">
        <v>28860936.059999999</v>
      </c>
      <c r="D27" s="30">
        <v>24033592.989999998</v>
      </c>
      <c r="E27" s="31">
        <v>5120</v>
      </c>
    </row>
    <row r="28" spans="1:5" x14ac:dyDescent="0.2">
      <c r="A28" s="19"/>
      <c r="B28" s="20" t="s">
        <v>17</v>
      </c>
      <c r="C28" s="29">
        <v>31030629.68</v>
      </c>
      <c r="D28" s="30">
        <v>32073324.68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66196655.909999996</v>
      </c>
      <c r="D29" s="28">
        <f>SUM(D30:D38)</f>
        <v>61755508.460000001</v>
      </c>
      <c r="E29" s="31" t="s">
        <v>55</v>
      </c>
    </row>
    <row r="30" spans="1:5" x14ac:dyDescent="0.2">
      <c r="A30" s="19"/>
      <c r="B30" s="20" t="s">
        <v>18</v>
      </c>
      <c r="C30" s="29">
        <v>14540013</v>
      </c>
      <c r="D30" s="30">
        <v>14540012.720000001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7390746.4500000002</v>
      </c>
      <c r="D32" s="30">
        <v>8806478.9499999993</v>
      </c>
      <c r="E32" s="31">
        <v>5230</v>
      </c>
    </row>
    <row r="33" spans="1:5" x14ac:dyDescent="0.2">
      <c r="A33" s="19"/>
      <c r="B33" s="20" t="s">
        <v>21</v>
      </c>
      <c r="C33" s="29">
        <v>35600482.549999997</v>
      </c>
      <c r="D33" s="30">
        <v>30690001.390000001</v>
      </c>
      <c r="E33" s="31">
        <v>5240</v>
      </c>
    </row>
    <row r="34" spans="1:5" x14ac:dyDescent="0.2">
      <c r="A34" s="19"/>
      <c r="B34" s="20" t="s">
        <v>22</v>
      </c>
      <c r="C34" s="29">
        <v>7872616.3600000003</v>
      </c>
      <c r="D34" s="30">
        <v>7227015.4000000004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792797.55</v>
      </c>
      <c r="D37" s="30">
        <v>492000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2241390.5099999998</v>
      </c>
      <c r="D39" s="28">
        <f>SUM(D40:D42)</f>
        <v>4752784.49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2241390.5099999998</v>
      </c>
      <c r="D42" s="30">
        <v>4752784.49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12081507.630000001</v>
      </c>
      <c r="D49" s="28">
        <f>SUM(D50:D55)</f>
        <v>9580751.9299999997</v>
      </c>
      <c r="E49" s="31" t="s">
        <v>55</v>
      </c>
    </row>
    <row r="50" spans="1:9" x14ac:dyDescent="0.2">
      <c r="A50" s="19"/>
      <c r="B50" s="20" t="s">
        <v>31</v>
      </c>
      <c r="C50" s="29">
        <v>12081507.630000001</v>
      </c>
      <c r="D50" s="30">
        <v>9580751.9299999997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108111275</v>
      </c>
      <c r="D56" s="28">
        <f>SUM(D57)</f>
        <v>55265875.340000004</v>
      </c>
      <c r="E56" s="31" t="s">
        <v>55</v>
      </c>
    </row>
    <row r="57" spans="1:9" x14ac:dyDescent="0.2">
      <c r="A57" s="19"/>
      <c r="B57" s="20" t="s">
        <v>38</v>
      </c>
      <c r="C57" s="29">
        <v>108111275</v>
      </c>
      <c r="D57" s="30">
        <v>55265875.340000004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365307934.05000001</v>
      </c>
      <c r="D59" s="3">
        <f>SUM(D56+D49+D43+D39+D29+D25)</f>
        <v>302504781.61000001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53975600.459999979</v>
      </c>
      <c r="D61" s="28">
        <f>D22-D59</f>
        <v>134397232.93000001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2022-02-10T20:56:39Z</cp:lastPrinted>
  <dcterms:created xsi:type="dcterms:W3CDTF">2012-12-11T20:29:16Z</dcterms:created>
  <dcterms:modified xsi:type="dcterms:W3CDTF">2022-03-08T22:24:20Z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